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<sst xmlns="http://schemas.openxmlformats.org/spreadsheetml/2006/main" count="206" uniqueCount="204">
  <si>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</si>
  <si>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</si>
  <si>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</si>
  <si>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</si>
  <si>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</si>
  <si>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</si>
  <si>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</si>
  <si>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</si>
  <si>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</si>
  <si>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</si>
  <si>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</si>
  <si>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</si>
  <si>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</si>
  <si>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</si>
  <si>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</si>
  <si>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</si>
  <si>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</si>
  <si>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</si>
  <si>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</si>
  <si>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</si>
  <si>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</si>
  <si>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</si>
  <si>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</si>
  <si>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</si>
  <si>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</si>
  <si>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</si>
  <si>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</si>
  <si>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</si>
  <si>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</si>
  <si>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</si>
  <si>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</si>
  <si>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</si>
  <si>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</si>
  <si>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</si>
  <si>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</si>
  <si>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</si>
  <si>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</si>
  <si>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</si>
  <si>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</si>
  <si>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</si>
  <si>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</si>
  <si>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</si>
  <si>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</si>
  <si>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</si>
  <si>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</si>
  <si>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</si>
  <si>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</si>
  <si>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</si>
  <si>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</si>
  <si>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</si>
  <si>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</si>
  <si>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</si>
  <si>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</si>
  <si>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</si>
  <si>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</si>
  <si>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</si>
  <si>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</si>
  <si>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</si>
  <si>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</si>
  <si>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</si>
  <si>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</si>
  <si>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</si>
  <si>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</si>
  <si>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</si>
  <si>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</si>
  <si>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</si>
  <si>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</si>
  <si>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</si>
  <si>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</si>
  <si>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</si>
  <si>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</si>
  <si>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</si>
  <si>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</si>
  <si>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</si>
  <si>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</si>
  <si>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</si>
  <si>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</si>
  <si>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</si>
  <si>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</si>
  <si>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</si>
  <si>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</si>
  <si>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</si>
  <si>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</si>
  <si>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</si>
  <si>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</si>
  <si>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</si>
  <si>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</si>
  <si>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</si>
  <si>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</si>
  <si>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</si>
  <si>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</si>
  <si>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</si>
  <si>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</si>
  <si>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</si>
  <si>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</si>
  <si>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</si>
  <si>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</si>
  <si>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</si>
  <si>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</si>
  <si>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</si>
  <si>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</si>
  <si>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</si>
  <si>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</si>
  <si>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</si>
  <si>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</si>
  <si>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</si>
  <si>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</si>
  <si>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</si>
  <si>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</si>
  <si>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</si>
  <si>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</si>
  <si>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</si>
  <si>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</si>
  <si>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</si>
  <si>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</si>
  <si>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</si>
  <si>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</si>
  <si>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</si>
  <si>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</si>
  <si>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</si>
  <si>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</si>
  <si>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</si>
  <si>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</si>
  <si>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</si>
  <si>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</si>
  <si>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</si>
  <si>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</si>
  <si>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</si>
  <si>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</si>
  <si>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</si>
  <si>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</si>
  <si>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</si>
  <si>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</si>
  <si>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</si>
  <si>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</si>
  <si>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</si>
  <si>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</si>
  <si>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</si>
  <si>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</si>
  <si>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</si>
  <si>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</si>
  <si>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</si>
  <si>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</si>
  <si>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</si>
  <si>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</si>
  <si>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</si>
  <si>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</si>
  <si>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</si>
  <si>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</si>
  <si>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</si>
  <si>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</si>
  <si>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</si>
  <si>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</si>
  <si>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</si>
  <si>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</si>
  <si>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</si>
  <si>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</si>
  <si>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</si>
  <si>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</si>
  <si>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</si>
  <si>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</si>
  <si>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</si>
  <si>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</si>
  <si>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</si>
  <si>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</si>
  <si>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</si>
  <si>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</si>
  <si>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</si>
  <si>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</si>
  <si>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</si>
  <si>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</si>
  <si>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</si>
  <si>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</si>
  <si>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</si>
  <si>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</si>
  <si>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</si>
  <si>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</si>
  <si>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</si>
  <si>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</si>
  <si>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</si>
  <si>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</si>
  <si>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</si>
  <si>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</si>
  <si>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</si>
  <si>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</si>
  <si>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</si>
  <si>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</si>
  <si>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</si>
  <si>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</si>
  <si>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</si>
  <si>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</si>
  <si>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</si>
  <si>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</si>
  <si>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</si>
  <si>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</si>
  <si>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</si>
  <si>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</si>
  <si>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</si>
  <si>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</si>
  <si>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</si>
  <si>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</si>
  <si>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</si>
  <si>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ARAB POTASH</t>
  </si>
  <si>
    <t>البوتاس العربية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</si>
</sst>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4" sqref="G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141043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43.5</v>
      </c>
      <c r="F6" s="13">
        <v>36.21</v>
      </c>
      <c r="G6" s="13">
        <v>35.15</v>
      </c>
      <c r="H6" s="13">
        <v>34.89</v>
      </c>
      <c r="I6" s="4" t="s">
        <v>139</v>
      </c>
    </row>
    <row r="7" spans="4:9" ht="20.100000000000001" customHeight="1">
      <c r="D7" s="10" t="s">
        <v>126</v>
      </c>
      <c r="E7" s="14">
        <v>28965779.719999999</v>
      </c>
      <c r="F7" s="14">
        <v>168412856.84999999</v>
      </c>
      <c r="G7" s="14">
        <v>421566443.99000001</v>
      </c>
      <c r="H7" s="14">
        <v>27414908.16</v>
      </c>
      <c r="I7" s="4" t="s">
        <v>140</v>
      </c>
    </row>
    <row r="8" spans="4:9" ht="20.100000000000001" customHeight="1">
      <c r="D8" s="10" t="s">
        <v>25</v>
      </c>
      <c r="E8" s="14">
        <v>828771</v>
      </c>
      <c r="F8" s="14">
        <v>4695118</v>
      </c>
      <c r="G8" s="14">
        <v>7917259</v>
      </c>
      <c r="H8" s="14">
        <v>1615260</v>
      </c>
      <c r="I8" s="4" t="s">
        <v>1</v>
      </c>
    </row>
    <row r="9" spans="4:9" ht="20.100000000000001" customHeight="1">
      <c r="D9" s="10" t="s">
        <v>26</v>
      </c>
      <c r="E9" s="14">
        <v>2956</v>
      </c>
      <c r="F9" s="14">
        <v>20609</v>
      </c>
      <c r="G9" s="14">
        <v>23992</v>
      </c>
      <c r="H9" s="14">
        <v>2211</v>
      </c>
      <c r="I9" s="4" t="s">
        <v>2</v>
      </c>
    </row>
    <row r="10" spans="4:9" ht="20.100000000000001" customHeight="1">
      <c r="D10" s="10" t="s">
        <v>27</v>
      </c>
      <c r="E10" s="14">
        <v>83318000</v>
      </c>
      <c r="F10" s="14">
        <v>83318000</v>
      </c>
      <c r="G10" s="14">
        <v>83318000</v>
      </c>
      <c r="H10" s="14">
        <v>83318000</v>
      </c>
      <c r="I10" s="4" t="s">
        <v>24</v>
      </c>
    </row>
    <row r="11" spans="4:9" ht="20.100000000000001" customHeight="1">
      <c r="D11" s="10" t="s">
        <v>127</v>
      </c>
      <c r="E11" s="14">
        <v>3624333000</v>
      </c>
      <c r="F11" s="14">
        <v>3016944780</v>
      </c>
      <c r="G11" s="14">
        <v>2928627700</v>
      </c>
      <c r="H11" s="14">
        <v>2906965020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234860000</v>
      </c>
      <c r="F16" s="56">
        <v>131555000</v>
      </c>
      <c r="G16" s="56">
        <v>187358000</v>
      </c>
      <c r="H16" s="56">
        <v>102384000</v>
      </c>
      <c r="I16" s="3" t="s">
        <v>58</v>
      </c>
    </row>
    <row r="17" spans="4:9" ht="20.100000000000001" customHeight="1">
      <c r="D17" s="10" t="s">
        <v>128</v>
      </c>
      <c r="E17" s="57">
        <v>134958000</v>
      </c>
      <c r="F17" s="57">
        <v>109467000</v>
      </c>
      <c r="G17" s="57">
        <v>222973000</v>
      </c>
      <c r="H17" s="57">
        <v>85312000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11878000</v>
      </c>
      <c r="F21" s="57">
        <v>37637000</v>
      </c>
      <c r="G21" s="57">
        <v>27190000</v>
      </c>
      <c r="H21" s="57">
        <v>12504000</v>
      </c>
      <c r="I21" s="4" t="s">
        <v>171</v>
      </c>
    </row>
    <row r="22" spans="4:9" ht="20.100000000000001" customHeight="1">
      <c r="D22" s="19" t="s">
        <v>182</v>
      </c>
      <c r="E22" s="57">
        <v>17868000</v>
      </c>
      <c r="F22" s="57">
        <v>21205000</v>
      </c>
      <c r="G22" s="57">
        <v>20005000</v>
      </c>
      <c r="H22" s="57">
        <v>18751000</v>
      </c>
      <c r="I22" s="4" t="s">
        <v>172</v>
      </c>
    </row>
    <row r="23" spans="4:9" ht="20.100000000000001" customHeight="1">
      <c r="D23" s="10" t="s">
        <v>70</v>
      </c>
      <c r="E23" s="57">
        <v>440568000</v>
      </c>
      <c r="F23" s="57">
        <v>347556000</v>
      </c>
      <c r="G23" s="57">
        <v>515779000</v>
      </c>
      <c r="H23" s="57">
        <v>279526000</v>
      </c>
      <c r="I23" s="4" t="s">
        <v>60</v>
      </c>
    </row>
    <row r="24" spans="4:9" ht="20.100000000000001" customHeight="1">
      <c r="D24" s="10" t="s">
        <v>98</v>
      </c>
      <c r="E24" s="57">
        <v>53878000</v>
      </c>
      <c r="F24" s="57">
        <v>46946000</v>
      </c>
      <c r="G24" s="57">
        <v>39294000</v>
      </c>
      <c r="H24" s="57">
        <v>35747000</v>
      </c>
      <c r="I24" s="4" t="s">
        <v>82</v>
      </c>
    </row>
    <row r="25" spans="4:9" ht="20.100000000000001" customHeight="1">
      <c r="D25" s="10" t="s">
        <v>158</v>
      </c>
      <c r="E25" s="57">
        <v>409719000</v>
      </c>
      <c r="F25" s="57">
        <v>193183000</v>
      </c>
      <c r="G25" s="57">
        <v>106393000</v>
      </c>
      <c r="H25" s="57">
        <v>109397000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62009000</v>
      </c>
      <c r="F27" s="57">
        <v>250919000</v>
      </c>
      <c r="G27" s="57">
        <v>164999000</v>
      </c>
      <c r="H27" s="57">
        <v>76268000</v>
      </c>
      <c r="I27" s="4" t="s">
        <v>83</v>
      </c>
    </row>
    <row r="28" spans="4:9" ht="20.100000000000001" customHeight="1">
      <c r="D28" s="10" t="s">
        <v>71</v>
      </c>
      <c r="E28" s="57">
        <v>471728000</v>
      </c>
      <c r="F28" s="57">
        <v>444102000</v>
      </c>
      <c r="G28" s="57">
        <v>271392000</v>
      </c>
      <c r="H28" s="57">
        <v>185665000</v>
      </c>
      <c r="I28" s="4" t="s">
        <v>175</v>
      </c>
    </row>
    <row r="29" spans="4:9" ht="20.100000000000001" customHeight="1">
      <c r="D29" s="10" t="s">
        <v>72</v>
      </c>
      <c r="E29" s="57">
        <v>41865000</v>
      </c>
      <c r="F29" s="57">
        <v>47095000</v>
      </c>
      <c r="G29" s="57">
        <v>46874000</v>
      </c>
      <c r="H29" s="57">
        <v>42286000</v>
      </c>
      <c r="I29" s="4" t="s">
        <v>176</v>
      </c>
    </row>
    <row r="30" spans="4:9" ht="20.100000000000001" customHeight="1">
      <c r="D30" s="21" t="s">
        <v>29</v>
      </c>
      <c r="E30" s="58">
        <v>1008039000</v>
      </c>
      <c r="F30" s="58">
        <v>885699000</v>
      </c>
      <c r="G30" s="58">
        <v>873339000</v>
      </c>
      <c r="H30" s="58">
        <v>543224000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42902000</v>
      </c>
      <c r="F35" s="56">
        <v>32121000</v>
      </c>
      <c r="G35" s="56">
        <v>30765000</v>
      </c>
      <c r="H35" s="56">
        <v>27711000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172000</v>
      </c>
      <c r="H36" s="57">
        <v>172000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11625000</v>
      </c>
      <c r="F38" s="57">
        <v>11134000</v>
      </c>
      <c r="G38" s="57">
        <v>11951000</v>
      </c>
      <c r="H38" s="57">
        <v>12501000</v>
      </c>
      <c r="I38" s="4" t="s">
        <v>85</v>
      </c>
    </row>
    <row r="39" spans="4:9" ht="20.100000000000001" customHeight="1">
      <c r="D39" s="10" t="s">
        <v>104</v>
      </c>
      <c r="E39" s="57">
        <v>149889000</v>
      </c>
      <c r="F39" s="57">
        <v>122323000</v>
      </c>
      <c r="G39" s="57">
        <v>176157000</v>
      </c>
      <c r="H39" s="57">
        <v>90201000</v>
      </c>
      <c r="I39" s="4" t="s">
        <v>86</v>
      </c>
    </row>
    <row r="40" spans="4:9" ht="20.100000000000001" customHeight="1">
      <c r="D40" s="10" t="s">
        <v>105</v>
      </c>
      <c r="E40" s="57">
        <v>20112000</v>
      </c>
      <c r="F40" s="57">
        <v>32215000</v>
      </c>
      <c r="G40" s="57">
        <v>42853000</v>
      </c>
      <c r="H40" s="57">
        <v>53351000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18155000</v>
      </c>
      <c r="F42" s="57">
        <v>15676000</v>
      </c>
      <c r="G42" s="57">
        <v>12378000</v>
      </c>
      <c r="H42" s="57">
        <v>10711000</v>
      </c>
      <c r="I42" s="4" t="s">
        <v>87</v>
      </c>
    </row>
    <row r="43" spans="4:9" ht="20.100000000000001" customHeight="1">
      <c r="D43" s="20" t="s">
        <v>107</v>
      </c>
      <c r="E43" s="58">
        <v>188156000</v>
      </c>
      <c r="F43" s="58">
        <v>170214000</v>
      </c>
      <c r="G43" s="58">
        <v>231388000</v>
      </c>
      <c r="H43" s="58">
        <v>154263000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83318000</v>
      </c>
      <c r="F46" s="56">
        <v>83318000</v>
      </c>
      <c r="G46" s="56">
        <v>83318000</v>
      </c>
      <c r="H46" s="56">
        <v>83318000</v>
      </c>
      <c r="I46" s="3" t="s">
        <v>5</v>
      </c>
    </row>
    <row r="47" spans="4:9" ht="20.100000000000001" customHeight="1">
      <c r="D47" s="10" t="s">
        <v>31</v>
      </c>
      <c r="E47" s="57">
        <v>83318000</v>
      </c>
      <c r="F47" s="57">
        <v>83318000</v>
      </c>
      <c r="G47" s="57">
        <v>83318000</v>
      </c>
      <c r="H47" s="57">
        <v>83318000</v>
      </c>
      <c r="I47" s="4" t="s">
        <v>6</v>
      </c>
    </row>
    <row r="48" spans="4:9" ht="20.100000000000001" customHeight="1">
      <c r="D48" s="10" t="s">
        <v>130</v>
      </c>
      <c r="E48" s="57">
        <v>83318000</v>
      </c>
      <c r="F48" s="57">
        <v>83318000</v>
      </c>
      <c r="G48" s="57">
        <v>83318000</v>
      </c>
      <c r="H48" s="57">
        <v>83318000</v>
      </c>
      <c r="I48" s="4" t="s">
        <v>7</v>
      </c>
    </row>
    <row r="49" spans="4:9" ht="20.100000000000001" customHeight="1">
      <c r="D49" s="10" t="s">
        <v>73</v>
      </c>
      <c r="E49" s="57">
        <v>50464000</v>
      </c>
      <c r="F49" s="57">
        <v>50464000</v>
      </c>
      <c r="G49" s="57">
        <v>50464000</v>
      </c>
      <c r="H49" s="57">
        <v>50464000</v>
      </c>
      <c r="I49" s="4" t="s">
        <v>61</v>
      </c>
    </row>
    <row r="50" spans="4:9" ht="20.100000000000001" customHeight="1">
      <c r="D50" s="10" t="s">
        <v>32</v>
      </c>
      <c r="E50" s="57">
        <v>80699000</v>
      </c>
      <c r="F50" s="57">
        <v>80699000</v>
      </c>
      <c r="G50" s="57">
        <v>80699000</v>
      </c>
      <c r="H50" s="57">
        <v>80699000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104147500</v>
      </c>
      <c r="F55" s="57">
        <v>58322600</v>
      </c>
      <c r="G55" s="57">
        <v>58322250</v>
      </c>
      <c r="H55" s="57">
        <v>58322250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446000</v>
      </c>
      <c r="F57" s="57">
        <v>375000</v>
      </c>
      <c r="G57" s="57">
        <v>284000</v>
      </c>
      <c r="H57" s="57">
        <v>361000</v>
      </c>
      <c r="I57" s="4" t="s">
        <v>62</v>
      </c>
    </row>
    <row r="58" spans="4:9" ht="20.100000000000001" customHeight="1">
      <c r="D58" s="10" t="s">
        <v>39</v>
      </c>
      <c r="E58" s="57">
        <v>500808500</v>
      </c>
      <c r="F58" s="57">
        <v>442306400</v>
      </c>
      <c r="G58" s="57">
        <v>368863750</v>
      </c>
      <c r="H58" s="57">
        <v>115796750</v>
      </c>
      <c r="I58" s="4" t="s">
        <v>155</v>
      </c>
    </row>
    <row r="59" spans="4:9" ht="20.100000000000001" customHeight="1">
      <c r="D59" s="10" t="s">
        <v>38</v>
      </c>
      <c r="E59" s="57">
        <v>819883000</v>
      </c>
      <c r="F59" s="57">
        <v>715485000</v>
      </c>
      <c r="G59" s="57">
        <v>641951000</v>
      </c>
      <c r="H59" s="57">
        <v>388961000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1008039000</v>
      </c>
      <c r="F61" s="58">
        <v>885699000</v>
      </c>
      <c r="G61" s="58">
        <v>873339000</v>
      </c>
      <c r="H61" s="58">
        <v>543224000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559034000</v>
      </c>
      <c r="F65" s="56">
        <v>373656000</v>
      </c>
      <c r="G65" s="56">
        <v>667551000</v>
      </c>
      <c r="H65" s="56">
        <v>291436000</v>
      </c>
      <c r="I65" s="3" t="s">
        <v>88</v>
      </c>
    </row>
    <row r="66" spans="4:9" ht="20.100000000000001" customHeight="1">
      <c r="D66" s="10" t="s">
        <v>110</v>
      </c>
      <c r="E66" s="57">
        <v>298792000</v>
      </c>
      <c r="F66" s="57">
        <v>159419000</v>
      </c>
      <c r="G66" s="57">
        <v>217766000</v>
      </c>
      <c r="H66" s="57">
        <v>154310000</v>
      </c>
      <c r="I66" s="4" t="s">
        <v>89</v>
      </c>
    </row>
    <row r="67" spans="4:9" ht="20.100000000000001" customHeight="1">
      <c r="D67" s="10" t="s">
        <v>132</v>
      </c>
      <c r="E67" s="57">
        <v>260242000</v>
      </c>
      <c r="F67" s="57">
        <v>214237000</v>
      </c>
      <c r="G67" s="57">
        <v>449785000</v>
      </c>
      <c r="H67" s="57">
        <v>137126000</v>
      </c>
      <c r="I67" s="4" t="s">
        <v>90</v>
      </c>
    </row>
    <row r="68" spans="4:9" ht="20.100000000000001" customHeight="1">
      <c r="D68" s="10" t="s">
        <v>111</v>
      </c>
      <c r="E68" s="57">
        <v>21036000</v>
      </c>
      <c r="F68" s="57">
        <v>19466000</v>
      </c>
      <c r="G68" s="57">
        <v>10284000</v>
      </c>
      <c r="H68" s="57">
        <v>7177000</v>
      </c>
      <c r="I68" s="4" t="s">
        <v>91</v>
      </c>
    </row>
    <row r="69" spans="4:9" ht="20.100000000000001" customHeight="1">
      <c r="D69" s="10" t="s">
        <v>112</v>
      </c>
      <c r="E69" s="57">
        <v>15504000</v>
      </c>
      <c r="F69" s="57">
        <v>10476000</v>
      </c>
      <c r="G69" s="57">
        <v>12383000</v>
      </c>
      <c r="H69" s="57">
        <v>12587000</v>
      </c>
      <c r="I69" s="4" t="s">
        <v>92</v>
      </c>
    </row>
    <row r="70" spans="4:9" ht="20.100000000000001" customHeight="1">
      <c r="D70" s="10" t="s">
        <v>113</v>
      </c>
      <c r="E70" s="57">
        <v>42240000</v>
      </c>
      <c r="F70" s="57">
        <v>29309000</v>
      </c>
      <c r="G70" s="57">
        <v>22807000</v>
      </c>
      <c r="H70" s="57">
        <v>20937000</v>
      </c>
      <c r="I70" s="4" t="s">
        <v>93</v>
      </c>
    </row>
    <row r="71" spans="4:9" ht="20.100000000000001" customHeight="1">
      <c r="D71" s="10" t="s">
        <v>114</v>
      </c>
      <c r="E71" s="57">
        <v>39774000</v>
      </c>
      <c r="F71" s="57">
        <v>34087000</v>
      </c>
      <c r="G71" s="57">
        <v>67777000</v>
      </c>
      <c r="H71" s="57">
        <v>13933000</v>
      </c>
      <c r="I71" s="4" t="s">
        <v>94</v>
      </c>
    </row>
    <row r="72" spans="4:9" ht="20.100000000000001" customHeight="1">
      <c r="D72" s="10" t="s">
        <v>115</v>
      </c>
      <c r="E72" s="57">
        <v>183928000</v>
      </c>
      <c r="F72" s="57">
        <v>150208000</v>
      </c>
      <c r="G72" s="57">
        <v>359341000</v>
      </c>
      <c r="H72" s="57">
        <v>103429000</v>
      </c>
      <c r="I72" s="4" t="s">
        <v>95</v>
      </c>
    </row>
    <row r="73" spans="4:9" ht="20.100000000000001" customHeight="1">
      <c r="D73" s="10" t="s">
        <v>116</v>
      </c>
      <c r="E73" s="57">
        <v>15674000</v>
      </c>
      <c r="F73" s="57">
        <v>18238000</v>
      </c>
      <c r="G73" s="57">
        <v>18458000</v>
      </c>
      <c r="H73" s="57">
        <v>76861000</v>
      </c>
      <c r="I73" s="4" t="s">
        <v>63</v>
      </c>
    </row>
    <row r="74" spans="4:9" ht="20.100000000000001" customHeight="1">
      <c r="D74" s="10" t="s">
        <v>117</v>
      </c>
      <c r="E74" s="57">
        <v>3222000</v>
      </c>
      <c r="F74" s="57">
        <v>4292000</v>
      </c>
      <c r="G74" s="57">
        <v>8798000</v>
      </c>
      <c r="H74" s="57">
        <v>3328000</v>
      </c>
      <c r="I74" s="4" t="s">
        <v>64</v>
      </c>
    </row>
    <row r="75" spans="4:9" ht="20.100000000000001" customHeight="1">
      <c r="D75" s="10" t="s">
        <v>123</v>
      </c>
      <c r="E75" s="57">
        <v>196380000</v>
      </c>
      <c r="F75" s="57">
        <v>164154000</v>
      </c>
      <c r="G75" s="57">
        <v>369001000</v>
      </c>
      <c r="H75" s="57">
        <v>176962000</v>
      </c>
      <c r="I75" s="4" t="s">
        <v>96</v>
      </c>
    </row>
    <row r="76" spans="4:9" ht="20.100000000000001" customHeight="1">
      <c r="D76" s="10" t="s">
        <v>118</v>
      </c>
      <c r="E76" s="57">
        <v>1930000</v>
      </c>
      <c r="F76" s="57">
        <v>3121000</v>
      </c>
      <c r="G76" s="57">
        <v>3634000</v>
      </c>
      <c r="H76" s="57">
        <v>4199000</v>
      </c>
      <c r="I76" s="4" t="s">
        <v>97</v>
      </c>
    </row>
    <row r="77" spans="4:9" ht="20.100000000000001" customHeight="1">
      <c r="D77" s="10" t="s">
        <v>190</v>
      </c>
      <c r="E77" s="57">
        <v>194450000</v>
      </c>
      <c r="F77" s="57">
        <v>161033000</v>
      </c>
      <c r="G77" s="57">
        <v>365367000</v>
      </c>
      <c r="H77" s="57">
        <f>+H75-H76</f>
        <v>172763000</v>
      </c>
      <c r="I77" s="50" t="s">
        <v>199</v>
      </c>
    </row>
    <row r="78" spans="4:9" ht="20.100000000000001" customHeight="1">
      <c r="D78" s="10" t="s">
        <v>157</v>
      </c>
      <c r="E78" s="57">
        <v>30124000</v>
      </c>
      <c r="F78" s="57">
        <v>24515000</v>
      </c>
      <c r="G78" s="57">
        <v>44406000</v>
      </c>
      <c r="H78" s="57">
        <v>17453000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1676000</v>
      </c>
      <c r="F80" s="57">
        <v>4752000</v>
      </c>
      <c r="G80" s="57">
        <v>9571000</v>
      </c>
      <c r="H80" s="57">
        <v>5119000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162650000</v>
      </c>
      <c r="F82" s="57">
        <v>131766000</v>
      </c>
      <c r="G82" s="57">
        <v>311390000</v>
      </c>
      <c r="H82" s="57">
        <v>150191000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162650000</v>
      </c>
      <c r="F84" s="58">
        <v>131766000</v>
      </c>
      <c r="G84" s="58">
        <v>311390000</v>
      </c>
      <c r="H84" s="58">
        <v>150191000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131555000</v>
      </c>
      <c r="F88" s="56">
        <v>187358000</v>
      </c>
      <c r="G88" s="56">
        <v>102384000</v>
      </c>
      <c r="H88" s="56">
        <v>92074000</v>
      </c>
      <c r="I88" s="3" t="s">
        <v>16</v>
      </c>
    </row>
    <row r="89" spans="4:9" ht="20.100000000000001" customHeight="1">
      <c r="D89" s="10" t="s">
        <v>43</v>
      </c>
      <c r="E89" s="57">
        <v>226971000</v>
      </c>
      <c r="F89" s="57">
        <v>206542000</v>
      </c>
      <c r="G89" s="57">
        <v>252489000</v>
      </c>
      <c r="H89" s="57">
        <v>56806000</v>
      </c>
      <c r="I89" s="4" t="s">
        <v>17</v>
      </c>
    </row>
    <row r="90" spans="4:9" ht="20.100000000000001" customHeight="1">
      <c r="D90" s="10" t="s">
        <v>44</v>
      </c>
      <c r="E90" s="57">
        <v>-51801000</v>
      </c>
      <c r="F90" s="57">
        <v>-189851000</v>
      </c>
      <c r="G90" s="57">
        <v>-94510000</v>
      </c>
      <c r="H90" s="57">
        <v>-1688000</v>
      </c>
      <c r="I90" s="4" t="s">
        <v>18</v>
      </c>
    </row>
    <row r="91" spans="4:9" ht="20.100000000000001" customHeight="1">
      <c r="D91" s="10" t="s">
        <v>45</v>
      </c>
      <c r="E91" s="57">
        <v>-71865000</v>
      </c>
      <c r="F91" s="57">
        <v>-72494000</v>
      </c>
      <c r="G91" s="57">
        <v>-73005000</v>
      </c>
      <c r="H91" s="57">
        <v>-44808000</v>
      </c>
      <c r="I91" s="4" t="s">
        <v>19</v>
      </c>
    </row>
    <row r="92" spans="4:9" ht="20.100000000000001" customHeight="1">
      <c r="D92" s="21" t="s">
        <v>47</v>
      </c>
      <c r="E92" s="58">
        <v>234860000</v>
      </c>
      <c r="F92" s="58">
        <v>131555000</v>
      </c>
      <c r="G92" s="58">
        <v>187358000</v>
      </c>
      <c r="H92" s="58">
        <v>102384000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0.99470822631364175</v>
      </c>
      <c r="F96" s="22">
        <f>+F8*100/F10</f>
        <v>5.6351784728390024</v>
      </c>
      <c r="G96" s="22">
        <f>+G8*100/G10</f>
        <v>9.5024592525024598</v>
      </c>
      <c r="H96" s="22">
        <f>+H8*100/H10</f>
        <v>1.938668715043568</v>
      </c>
      <c r="I96" s="3" t="s">
        <v>22</v>
      </c>
    </row>
    <row r="97" spans="1:15" ht="20.100000000000001" customHeight="1">
      <c r="D97" s="10" t="s">
        <v>49</v>
      </c>
      <c r="E97" s="13">
        <f>+E84/E10</f>
        <v>1.9521591972923018</v>
      </c>
      <c r="F97" s="13">
        <f>+F84/F10</f>
        <v>1.5814829928706882</v>
      </c>
      <c r="G97" s="13">
        <f>+G84/G10</f>
        <v>3.7373676756523202</v>
      </c>
      <c r="H97" s="13">
        <f>+H84/H10</f>
        <v>1.8026236827576274</v>
      </c>
      <c r="I97" s="4" t="s">
        <v>23</v>
      </c>
    </row>
    <row r="98" spans="1:15" ht="20.100000000000001" customHeight="1">
      <c r="D98" s="10" t="s">
        <v>50</v>
      </c>
      <c r="E98" s="13">
        <f>+E55/E10</f>
        <v>1.25</v>
      </c>
      <c r="F98" s="13">
        <f>+F55/F10</f>
        <v>0.7</v>
      </c>
      <c r="G98" s="13">
        <f>+G55/G10</f>
        <v>0.69999579922705779</v>
      </c>
      <c r="H98" s="13">
        <f>+H55/H10</f>
        <v>0.69999579922705779</v>
      </c>
      <c r="I98" s="4" t="s">
        <v>159</v>
      </c>
    </row>
    <row r="99" spans="1:15" ht="20.100000000000001" customHeight="1">
      <c r="D99" s="10" t="s">
        <v>51</v>
      </c>
      <c r="E99" s="13">
        <f>+E59/E10</f>
        <v>9.8404066348208072</v>
      </c>
      <c r="F99" s="13">
        <f>+F59/F10</f>
        <v>8.5874000816150176</v>
      </c>
      <c r="G99" s="13">
        <f>+G59/G10</f>
        <v>7.7048296886627137</v>
      </c>
      <c r="H99" s="13">
        <f>+H59/H10</f>
        <v>4.6683909839410456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22.283018751921304</v>
      </c>
      <c r="F100" s="13">
        <f>+F11/F84</f>
        <v>22.896231045945086</v>
      </c>
      <c r="G100" s="13">
        <f>+G11/G84</f>
        <v>9.4050152541828567</v>
      </c>
      <c r="H100" s="13">
        <f>+H11/H84</f>
        <v>19.355121278904861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2.8735632183908044</v>
      </c>
      <c r="F101" s="13">
        <f>+F55*100/F11</f>
        <v>1.9331676332504832</v>
      </c>
      <c r="G101" s="13">
        <f>+G55*100/G11</f>
        <v>1.9914531983700079</v>
      </c>
      <c r="H101" s="13">
        <f>+H55*100/H11</f>
        <v>2.0062934916224071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64.031663080233628</v>
      </c>
      <c r="F102" s="13">
        <f>+F55*100/F84</f>
        <v>44.262252781445895</v>
      </c>
      <c r="G102" s="13">
        <f>+G55*100/G84</f>
        <v>18.729647708661165</v>
      </c>
      <c r="H102" s="13">
        <f>+H55*100/H84</f>
        <v>38.83205385142918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4.4205490295566561</v>
      </c>
      <c r="F103" s="23">
        <f>+F11/F59</f>
        <v>4.2166429484894863</v>
      </c>
      <c r="G103" s="23">
        <f>+G11/G59</f>
        <v>4.5620735850555576</v>
      </c>
      <c r="H103" s="23">
        <f>+H11/H59</f>
        <v>7.473667077161978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46.552088066199907</v>
      </c>
      <c r="F105" s="30">
        <f>+F67*100/F65</f>
        <v>57.335356584666108</v>
      </c>
      <c r="G105" s="30">
        <f>+G67*100/G65</f>
        <v>67.37837258876101</v>
      </c>
      <c r="H105" s="30">
        <f>+H67*100/H65</f>
        <v>47.051839855062518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35.128453725533689</v>
      </c>
      <c r="F106" s="31">
        <f>+F75*100/F65</f>
        <v>43.931851756695998</v>
      </c>
      <c r="G106" s="31">
        <f>+G75*100/G65</f>
        <v>55.276825291251157</v>
      </c>
      <c r="H106" s="31">
        <f>+H75*100/H65</f>
        <v>60.720707119230298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29.094831441379235</v>
      </c>
      <c r="F107" s="31">
        <f>+F82*100/F65</f>
        <v>35.263986126276578</v>
      </c>
      <c r="G107" s="31">
        <f>+G82*100/G65</f>
        <v>46.646623254253235</v>
      </c>
      <c r="H107" s="31">
        <f>+H82*100/H65</f>
        <v>51.534813818471292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16.326749262677335</v>
      </c>
      <c r="F108" s="31">
        <f>(F82+F76)*100/F30</f>
        <v>15.229440250017218</v>
      </c>
      <c r="G108" s="31">
        <f>(G82+G76)*100/G30</f>
        <v>36.071216331802425</v>
      </c>
      <c r="H108" s="31">
        <f>(H82+H76)*100/H30</f>
        <v>28.421056507076269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19.838196425587554</v>
      </c>
      <c r="F109" s="29">
        <f>+F84*100/F59</f>
        <v>18.416319000398332</v>
      </c>
      <c r="G109" s="29">
        <f>+G84*100/G59</f>
        <v>48.506817498531817</v>
      </c>
      <c r="H109" s="29">
        <f>+H84*100/H59</f>
        <v>38.61338283272616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18.66554766234243</v>
      </c>
      <c r="F111" s="22">
        <f>+F43*100/F30</f>
        <v>19.218041343616736</v>
      </c>
      <c r="G111" s="22">
        <f>+G43*100/G30</f>
        <v>26.494637248536936</v>
      </c>
      <c r="H111" s="22">
        <f>+H43*100/H30</f>
        <v>28.397677569474101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81.334452337657567</v>
      </c>
      <c r="F112" s="13">
        <f>+F59*100/F30</f>
        <v>80.781958656383267</v>
      </c>
      <c r="G112" s="13">
        <f>+G59*100/G30</f>
        <v>73.505362751463068</v>
      </c>
      <c r="H112" s="13">
        <f>+H59*100/H30</f>
        <v>71.602322430525902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101.75129533678756</v>
      </c>
      <c r="F113" s="23">
        <f>+F75/F76</f>
        <v>52.596603652675427</v>
      </c>
      <c r="G113" s="23">
        <f>+G75/G76</f>
        <v>101.54127682993946</v>
      </c>
      <c r="H113" s="23">
        <f>+H75/H76</f>
        <v>42.143843772326747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0.55457576542177434</v>
      </c>
      <c r="F115" s="22">
        <f>+F65/F30</f>
        <v>0.4218769581991173</v>
      </c>
      <c r="G115" s="22">
        <f>+G65/G30</f>
        <v>0.76436641441639497</v>
      </c>
      <c r="H115" s="22">
        <f>+H65/H30</f>
        <v>0.53649323299412399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1.1850769935216905</v>
      </c>
      <c r="F116" s="13">
        <f>+F65/F28</f>
        <v>0.84137427888187843</v>
      </c>
      <c r="G116" s="13">
        <f>+G65/G28</f>
        <v>2.4597298372833394</v>
      </c>
      <c r="H116" s="13">
        <f>+H65/H28</f>
        <v>1.5696873401017963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1.9232005064005311</v>
      </c>
      <c r="F117" s="23">
        <f>+F65/F120</f>
        <v>1.6589753721701528</v>
      </c>
      <c r="G117" s="23">
        <f>+G65/G120</f>
        <v>1.9655705460776982</v>
      </c>
      <c r="H117" s="23">
        <f>+H65/H120</f>
        <v>1.5393424006338308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2.939295078357985</v>
      </c>
      <c r="F119" s="59">
        <f>+F23/F39</f>
        <v>2.8412972212911716</v>
      </c>
      <c r="G119" s="59">
        <f>+G23/G39</f>
        <v>2.9279506349449638</v>
      </c>
      <c r="H119" s="59">
        <f>+H23/H39</f>
        <v>3.0989235152603629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290679000</v>
      </c>
      <c r="F120" s="58">
        <f>+F23-F39</f>
        <v>225233000</v>
      </c>
      <c r="G120" s="58">
        <f>+G23-G39</f>
        <v>339622000</v>
      </c>
      <c r="H120" s="58">
        <f>+H23-H39</f>
        <v>189325000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2012-05-17T11:30:53Z</dcterms:modified>
</cp:coreProperties>
</file>